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sa\Documents\ŠTĚPNICE I\"/>
    </mc:Choice>
  </mc:AlternateContent>
  <xr:revisionPtr revIDLastSave="0" documentId="13_ncr:1_{527ACCCC-1161-4F83-AA51-5E96740C9CE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ozpočet chodníků 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4" l="1"/>
  <c r="J28" i="4" l="1"/>
  <c r="K10" i="4" l="1"/>
  <c r="L10" i="4" s="1"/>
  <c r="M10" i="4" s="1"/>
  <c r="N10" i="4" s="1"/>
  <c r="K8" i="4"/>
  <c r="L8" i="4" s="1"/>
  <c r="M8" i="4" s="1"/>
  <c r="N8" i="4" s="1"/>
  <c r="K6" i="4"/>
  <c r="L6" i="4" s="1"/>
  <c r="M6" i="4" s="1"/>
  <c r="N6" i="4" s="1"/>
  <c r="K11" i="4"/>
  <c r="L11" i="4" s="1"/>
  <c r="M11" i="4" s="1"/>
  <c r="N11" i="4" s="1"/>
  <c r="K13" i="4"/>
  <c r="L13" i="4" s="1"/>
  <c r="M13" i="4" s="1"/>
  <c r="N13" i="4" s="1"/>
  <c r="K15" i="4"/>
  <c r="L15" i="4" s="1"/>
  <c r="M15" i="4" s="1"/>
  <c r="N15" i="4" s="1"/>
  <c r="K17" i="4"/>
  <c r="L17" i="4" s="1"/>
  <c r="M17" i="4" s="1"/>
  <c r="N17" i="4" s="1"/>
  <c r="K4" i="4"/>
  <c r="L4" i="4" s="1"/>
  <c r="M4" i="4" s="1"/>
  <c r="N4" i="4" s="1"/>
  <c r="D6" i="4"/>
  <c r="E6" i="4" s="1"/>
  <c r="D8" i="4"/>
  <c r="D10" i="4"/>
  <c r="D12" i="4"/>
  <c r="D14" i="4"/>
  <c r="D16" i="4"/>
  <c r="D18" i="4"/>
  <c r="D20" i="4"/>
  <c r="D22" i="4"/>
  <c r="D24" i="4"/>
  <c r="D26" i="4"/>
  <c r="D28" i="4"/>
  <c r="D30" i="4"/>
  <c r="D4" i="4"/>
  <c r="E4" i="4" s="1"/>
  <c r="F4" i="4" s="1"/>
  <c r="K9" i="4"/>
  <c r="L9" i="4" s="1"/>
  <c r="M9" i="4" s="1"/>
  <c r="N9" i="4" s="1"/>
  <c r="K7" i="4"/>
  <c r="L7" i="4" s="1"/>
  <c r="M7" i="4" s="1"/>
  <c r="N7" i="4" s="1"/>
  <c r="K5" i="4"/>
  <c r="L5" i="4" s="1"/>
  <c r="M5" i="4" s="1"/>
  <c r="N5" i="4" s="1"/>
  <c r="K12" i="4"/>
  <c r="L12" i="4" s="1"/>
  <c r="M12" i="4" s="1"/>
  <c r="N12" i="4" s="1"/>
  <c r="K14" i="4"/>
  <c r="L14" i="4" s="1"/>
  <c r="M14" i="4" s="1"/>
  <c r="N14" i="4" s="1"/>
  <c r="K16" i="4"/>
  <c r="L16" i="4" s="1"/>
  <c r="M16" i="4" s="1"/>
  <c r="N16" i="4" s="1"/>
  <c r="K18" i="4"/>
  <c r="L18" i="4" s="1"/>
  <c r="M18" i="4" s="1"/>
  <c r="N18" i="4" s="1"/>
  <c r="D5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G4" i="4"/>
  <c r="E5" i="4" l="1"/>
  <c r="F5" i="4" s="1"/>
  <c r="G5" i="4" s="1"/>
  <c r="E12" i="4" l="1"/>
  <c r="F12" i="4" s="1"/>
  <c r="G12" i="4" s="1"/>
  <c r="E23" i="4"/>
  <c r="F23" i="4" s="1"/>
  <c r="G23" i="4" s="1"/>
  <c r="E18" i="4"/>
  <c r="F18" i="4" s="1"/>
  <c r="G18" i="4" s="1"/>
  <c r="E30" i="4"/>
  <c r="F30" i="4" s="1"/>
  <c r="G30" i="4" s="1"/>
  <c r="E29" i="4"/>
  <c r="F29" i="4" s="1"/>
  <c r="G29" i="4" s="1"/>
  <c r="E11" i="4"/>
  <c r="F11" i="4" s="1"/>
  <c r="G11" i="4" s="1"/>
  <c r="E17" i="4"/>
  <c r="F17" i="4" s="1"/>
  <c r="G17" i="4" s="1"/>
  <c r="E28" i="4"/>
  <c r="F28" i="4" s="1"/>
  <c r="G28" i="4" s="1"/>
  <c r="E25" i="4"/>
  <c r="F25" i="4" s="1"/>
  <c r="G25" i="4" s="1"/>
  <c r="E14" i="4"/>
  <c r="F14" i="4" s="1"/>
  <c r="G14" i="4" s="1"/>
  <c r="E7" i="4"/>
  <c r="F7" i="4" s="1"/>
  <c r="G7" i="4" s="1"/>
  <c r="E16" i="4"/>
  <c r="F16" i="4" s="1"/>
  <c r="G16" i="4" s="1"/>
  <c r="E13" i="4"/>
  <c r="F13" i="4" s="1"/>
  <c r="G13" i="4" s="1"/>
  <c r="E27" i="4"/>
  <c r="F27" i="4" s="1"/>
  <c r="G27" i="4" s="1"/>
  <c r="E31" i="4"/>
  <c r="F31" i="4" s="1"/>
  <c r="G31" i="4" s="1"/>
  <c r="E9" i="4"/>
  <c r="F9" i="4" s="1"/>
  <c r="G9" i="4" s="1"/>
  <c r="F6" i="4"/>
  <c r="G6" i="4" s="1"/>
  <c r="E22" i="4"/>
  <c r="F22" i="4" s="1"/>
  <c r="G22" i="4" s="1"/>
  <c r="E15" i="4"/>
  <c r="F15" i="4" s="1"/>
  <c r="G15" i="4" s="1"/>
  <c r="E8" i="4"/>
  <c r="F8" i="4" s="1"/>
  <c r="G8" i="4" s="1"/>
  <c r="E24" i="4"/>
  <c r="F24" i="4" s="1"/>
  <c r="G24" i="4" s="1"/>
  <c r="E21" i="4"/>
  <c r="F21" i="4" s="1"/>
  <c r="G21" i="4" s="1"/>
  <c r="E10" i="4"/>
  <c r="F10" i="4" s="1"/>
  <c r="G10" i="4" s="1"/>
  <c r="E19" i="4"/>
  <c r="F19" i="4" s="1"/>
  <c r="G19" i="4" s="1"/>
  <c r="E26" i="4" l="1"/>
  <c r="F26" i="4" s="1"/>
  <c r="G26" i="4" s="1"/>
  <c r="E20" i="4"/>
  <c r="F20" i="4" s="1"/>
  <c r="G20" i="4" s="1"/>
</calcChain>
</file>

<file path=xl/sharedStrings.xml><?xml version="1.0" encoding="utf-8"?>
<sst xmlns="http://schemas.openxmlformats.org/spreadsheetml/2006/main" count="90" uniqueCount="75">
  <si>
    <t>ČÍSLO ZAHRÁDKY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</si>
  <si>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</si>
  <si>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</si>
  <si>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</si>
  <si>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</si>
  <si>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</si>
  <si>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</si>
  <si>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</si>
  <si>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</si>
  <si>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</si>
  <si>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</si>
  <si>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</si>
  <si>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</si>
  <si>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</si>
  <si>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</si>
  <si>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</si>
  <si>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</si>
  <si>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</si>
  <si>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</si>
  <si>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</si>
  <si>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</si>
  <si>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</si>
  <si>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</si>
  <si>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</si>
  <si>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</si>
  <si>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</si>
  <si>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</si>
  <si>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</si>
  <si>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</si>
  <si>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</si>
  <si>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</si>
  <si>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</si>
  <si>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</si>
  <si>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</si>
  <si>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</si>
  <si>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</si>
  <si>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</si>
  <si>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</si>
  <si>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</si>
  <si>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</si>
  <si>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</si>
  <si>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</si>
  <si>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</si>
  <si>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</si>
  <si>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4474/1 , 4474/2</t>
  </si>
  <si>
    <t>4475/1, 4475/2</t>
  </si>
  <si>
    <t>4476/1, 4476/2</t>
  </si>
  <si>
    <t>VÝMĚRA (m2)</t>
  </si>
  <si>
    <t>Chodník</t>
  </si>
  <si>
    <t>4459/1</t>
  </si>
  <si>
    <t>4483/1, 4483/2</t>
  </si>
  <si>
    <t>4401/1, 4401/2</t>
  </si>
  <si>
    <t>4484/1, 4484/2</t>
  </si>
  <si>
    <t>4459/4</t>
  </si>
  <si>
    <t>4408/1, 4408/2</t>
  </si>
  <si>
    <t>4421/1, 4421/2</t>
  </si>
  <si>
    <t>4464/1, 4464/2</t>
  </si>
  <si>
    <t>Chodníky</t>
  </si>
  <si>
    <t>4459/2</t>
  </si>
  <si>
    <t>4459/3</t>
  </si>
  <si>
    <t>4459/6</t>
  </si>
  <si>
    <t>4459/5</t>
  </si>
  <si>
    <t>Zahrádky</t>
  </si>
  <si>
    <t>PODÍL v %</t>
  </si>
  <si>
    <t>PODÍL CHODNÍKŮ</t>
  </si>
  <si>
    <t>CELKEM M2</t>
  </si>
  <si>
    <t>x</t>
  </si>
  <si>
    <t xml:space="preserve">Celkem </t>
  </si>
  <si>
    <t>4466/1, 4466/2</t>
  </si>
  <si>
    <t>CELKEM (m2)</t>
  </si>
  <si>
    <t>4471/1, 4471/2</t>
  </si>
  <si>
    <t>4477/1, 4477/2</t>
  </si>
  <si>
    <t>VÝMĚR POZEMKŮ</t>
  </si>
  <si>
    <t>částka v Kč</t>
  </si>
  <si>
    <t>aktualikzace dle digitalizace KÚ Břeclav ke dni 24.4.2021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</si>
</sst>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2" fontId="0" fillId="0" borderId="0" xfId="0" applyNumberFormat="1"/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/>
    </xf>
    <xf numFmtId="164" fontId="0" fillId="0" borderId="15" xfId="1" applyNumberFormat="1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2"/>
  <sheetViews>
    <sheetView tabSelected="1" workbookViewId="0">
      <selection activeCell="A36" sqref="A36"/>
    </sheetView>
  </sheetViews>
  <sheetFormatPr defaultRowHeight="15" x14ac:dyDescent="0.25"/>
  <cols>
    <col min="1" max="1" width="10.7109375" customWidth="1"/>
    <col min="2" max="2" width="14" bestFit="1" customWidth="1"/>
    <col min="3" max="3" width="10.42578125" customWidth="1"/>
    <col min="4" max="4" width="7.42578125" customWidth="1"/>
    <col min="5" max="5" width="10.5703125" style="20" customWidth="1"/>
    <col min="6" max="7" width="8.7109375" style="28" customWidth="1"/>
    <col min="8" max="8" width="11.42578125" customWidth="1"/>
    <col min="9" max="9" width="13.5703125" bestFit="1" customWidth="1"/>
    <col min="10" max="10" width="9.28515625" style="1" customWidth="1"/>
    <col min="11" max="11" width="7.7109375" customWidth="1"/>
    <col min="12" max="12" width="10.7109375" style="20" customWidth="1"/>
    <col min="13" max="13" width="8.28515625" style="28" customWidth="1"/>
    <col min="14" max="14" width="9.140625" style="57"/>
  </cols>
  <sheetData>
    <row r="1" spans="1:14" s="21" customFormat="1" ht="30" customHeight="1" x14ac:dyDescent="0.25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57"/>
    </row>
    <row r="2" spans="1:14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ht="45.75" thickBot="1" x14ac:dyDescent="0.3">
      <c r="A3" s="34" t="s">
        <v>0</v>
      </c>
      <c r="B3" s="38"/>
      <c r="C3" s="35" t="s">
        <v>47</v>
      </c>
      <c r="D3" s="35" t="s">
        <v>63</v>
      </c>
      <c r="E3" s="35" t="s">
        <v>64</v>
      </c>
      <c r="F3" s="36" t="s">
        <v>69</v>
      </c>
      <c r="G3" s="40" t="s">
        <v>73</v>
      </c>
      <c r="H3" s="34" t="s">
        <v>0</v>
      </c>
      <c r="I3" s="35"/>
      <c r="J3" s="35" t="s">
        <v>47</v>
      </c>
      <c r="K3" s="35" t="s">
        <v>63</v>
      </c>
      <c r="L3" s="35" t="s">
        <v>64</v>
      </c>
      <c r="M3" s="48" t="s">
        <v>65</v>
      </c>
      <c r="N3" s="58" t="s">
        <v>73</v>
      </c>
    </row>
    <row r="4" spans="1:14" x14ac:dyDescent="0.25">
      <c r="A4" s="43" t="s">
        <v>1</v>
      </c>
      <c r="B4" s="63" t="s">
        <v>70</v>
      </c>
      <c r="C4" s="64">
        <v>326</v>
      </c>
      <c r="D4" s="24">
        <f>C4/J28*100</f>
        <v>2.3736711810106303</v>
      </c>
      <c r="E4" s="24">
        <f>J29*D4/100</f>
        <v>33.919761176641913</v>
      </c>
      <c r="F4" s="65">
        <f>C4+E4</f>
        <v>359.91976117664194</v>
      </c>
      <c r="G4" s="66">
        <f>F4*1.5</f>
        <v>539.87964176496291</v>
      </c>
      <c r="H4" s="43" t="s">
        <v>29</v>
      </c>
      <c r="I4" s="44">
        <v>4416</v>
      </c>
      <c r="J4" s="23">
        <v>390</v>
      </c>
      <c r="K4" s="45">
        <f>J4/J28*100</f>
        <v>2.8396679772826561</v>
      </c>
      <c r="L4" s="24">
        <f>J29*K4/100</f>
        <v>40.578855395369153</v>
      </c>
      <c r="M4" s="51">
        <f>J4+L4</f>
        <v>430.57885539536915</v>
      </c>
      <c r="N4" s="67">
        <f>M4*1.5</f>
        <v>645.86828309305372</v>
      </c>
    </row>
    <row r="5" spans="1:14" x14ac:dyDescent="0.25">
      <c r="A5" s="13" t="s">
        <v>2</v>
      </c>
      <c r="B5" s="5">
        <v>4472</v>
      </c>
      <c r="C5" s="22">
        <v>310</v>
      </c>
      <c r="D5" s="9">
        <f>C5/J28*100</f>
        <v>2.2571719819426241</v>
      </c>
      <c r="E5" s="19">
        <f>D5*J29/100</f>
        <v>32.254987621960097</v>
      </c>
      <c r="F5" s="50">
        <f>C5+E5</f>
        <v>342.25498762196008</v>
      </c>
      <c r="G5" s="41">
        <f t="shared" ref="G5:G31" si="0">F5*1.5</f>
        <v>513.38248143294015</v>
      </c>
      <c r="H5" s="13" t="s">
        <v>30</v>
      </c>
      <c r="I5" s="46">
        <v>4417</v>
      </c>
      <c r="J5" s="10">
        <v>372</v>
      </c>
      <c r="K5" s="19">
        <f>J5/J28*100</f>
        <v>2.7086063783311487</v>
      </c>
      <c r="L5" s="19">
        <f>J29*K5/100</f>
        <v>38.705985146352113</v>
      </c>
      <c r="M5" s="55">
        <f>J5+L5</f>
        <v>410.70598514635213</v>
      </c>
      <c r="N5" s="59">
        <f t="shared" ref="N5:N18" si="1">M5*1.5</f>
        <v>616.05897771952823</v>
      </c>
    </row>
    <row r="6" spans="1:14" x14ac:dyDescent="0.25">
      <c r="A6" s="13" t="s">
        <v>3</v>
      </c>
      <c r="B6" s="5">
        <v>4473</v>
      </c>
      <c r="C6" s="22">
        <v>299</v>
      </c>
      <c r="D6" s="9">
        <f>C6/J28*100</f>
        <v>2.1770787825833695</v>
      </c>
      <c r="E6" s="19">
        <f>D6*J29/100</f>
        <v>31.110455803116352</v>
      </c>
      <c r="F6" s="50">
        <f>C6+E6</f>
        <v>330.11045580311634</v>
      </c>
      <c r="G6" s="41">
        <f t="shared" si="0"/>
        <v>495.16568370467451</v>
      </c>
      <c r="H6" s="13" t="s">
        <v>31</v>
      </c>
      <c r="I6" s="46">
        <v>4418</v>
      </c>
      <c r="J6" s="10">
        <v>299</v>
      </c>
      <c r="K6" s="19">
        <f>J6/J28*100</f>
        <v>2.1770787825833695</v>
      </c>
      <c r="L6" s="19">
        <f>J29*K6/100</f>
        <v>31.110455803116352</v>
      </c>
      <c r="M6" s="55">
        <f>J6+L6</f>
        <v>330.11045580311634</v>
      </c>
      <c r="N6" s="59">
        <f t="shared" si="1"/>
        <v>495.16568370467451</v>
      </c>
    </row>
    <row r="7" spans="1:14" x14ac:dyDescent="0.25">
      <c r="A7" s="13" t="s">
        <v>4</v>
      </c>
      <c r="B7" s="5" t="s">
        <v>44</v>
      </c>
      <c r="C7" s="22">
        <v>316</v>
      </c>
      <c r="D7" s="9">
        <f>C7/J28*100</f>
        <v>2.3008591815931267</v>
      </c>
      <c r="E7" s="19">
        <f>D7*J29/100</f>
        <v>32.87927770496578</v>
      </c>
      <c r="F7" s="50">
        <f>C7+E7</f>
        <v>348.87927770496577</v>
      </c>
      <c r="G7" s="41">
        <f t="shared" si="0"/>
        <v>523.31891655744869</v>
      </c>
      <c r="H7" s="13" t="s">
        <v>32</v>
      </c>
      <c r="I7" s="46">
        <v>4419</v>
      </c>
      <c r="J7" s="10">
        <v>300</v>
      </c>
      <c r="K7" s="19">
        <f>J7/J28*100</f>
        <v>2.1843599825251201</v>
      </c>
      <c r="L7" s="19">
        <f>J29*K7/100</f>
        <v>31.214504150283965</v>
      </c>
      <c r="M7" s="55">
        <f>J7+L7</f>
        <v>331.21450415028397</v>
      </c>
      <c r="N7" s="59">
        <f t="shared" si="1"/>
        <v>496.82175622542593</v>
      </c>
    </row>
    <row r="8" spans="1:14" x14ac:dyDescent="0.25">
      <c r="A8" s="13" t="s">
        <v>5</v>
      </c>
      <c r="B8" s="5" t="s">
        <v>45</v>
      </c>
      <c r="C8" s="22">
        <v>310</v>
      </c>
      <c r="D8" s="9">
        <f>C8/J28*100</f>
        <v>2.2571719819426241</v>
      </c>
      <c r="E8" s="19">
        <f>D8*J29/100</f>
        <v>32.254987621960097</v>
      </c>
      <c r="F8" s="50">
        <f t="shared" ref="F8:F31" si="2">C8+E8</f>
        <v>342.25498762196008</v>
      </c>
      <c r="G8" s="41">
        <f t="shared" si="0"/>
        <v>513.38248143294015</v>
      </c>
      <c r="H8" s="13" t="s">
        <v>33</v>
      </c>
      <c r="I8" s="46">
        <v>4420</v>
      </c>
      <c r="J8" s="10">
        <v>300</v>
      </c>
      <c r="K8" s="19">
        <f>J8/J28*100</f>
        <v>2.1843599825251201</v>
      </c>
      <c r="L8" s="19">
        <f>J29*K8/100</f>
        <v>31.214504150283965</v>
      </c>
      <c r="M8" s="55">
        <f>J8+L8</f>
        <v>331.21450415028397</v>
      </c>
      <c r="N8" s="59">
        <f t="shared" si="1"/>
        <v>496.82175622542593</v>
      </c>
    </row>
    <row r="9" spans="1:14" x14ac:dyDescent="0.25">
      <c r="A9" s="13" t="s">
        <v>6</v>
      </c>
      <c r="B9" s="5" t="s">
        <v>46</v>
      </c>
      <c r="C9" s="22">
        <v>318</v>
      </c>
      <c r="D9" s="9">
        <f>C9/J28*100</f>
        <v>2.3154215814766275</v>
      </c>
      <c r="E9" s="19">
        <f>D9*J29/100</f>
        <v>33.087374399301005</v>
      </c>
      <c r="F9" s="50">
        <f t="shared" si="2"/>
        <v>351.08737439930098</v>
      </c>
      <c r="G9" s="41">
        <f t="shared" si="0"/>
        <v>526.63106159895142</v>
      </c>
      <c r="H9" s="13" t="s">
        <v>34</v>
      </c>
      <c r="I9" s="46" t="s">
        <v>55</v>
      </c>
      <c r="J9" s="10">
        <v>304</v>
      </c>
      <c r="K9" s="19">
        <f>J9/J28*100</f>
        <v>2.2134847822921215</v>
      </c>
      <c r="L9" s="19">
        <f>J29*K9/100</f>
        <v>31.630697538954418</v>
      </c>
      <c r="M9" s="55">
        <f>J9+L9</f>
        <v>335.63069753895439</v>
      </c>
      <c r="N9" s="59">
        <f t="shared" si="1"/>
        <v>503.44604630843162</v>
      </c>
    </row>
    <row r="10" spans="1:14" x14ac:dyDescent="0.25">
      <c r="A10" s="13" t="s">
        <v>7</v>
      </c>
      <c r="B10" s="5" t="s">
        <v>71</v>
      </c>
      <c r="C10" s="22">
        <v>294</v>
      </c>
      <c r="D10" s="9">
        <f>C10/J28*100</f>
        <v>2.1406727828746175</v>
      </c>
      <c r="E10" s="19">
        <f>D10*J29/100</f>
        <v>30.590214067278286</v>
      </c>
      <c r="F10" s="50">
        <f t="shared" si="2"/>
        <v>324.59021406727828</v>
      </c>
      <c r="G10" s="41">
        <f t="shared" si="0"/>
        <v>486.88532110091739</v>
      </c>
      <c r="H10" s="13" t="s">
        <v>35</v>
      </c>
      <c r="I10" s="46">
        <v>4461</v>
      </c>
      <c r="J10" s="10">
        <v>304</v>
      </c>
      <c r="K10" s="19">
        <f>J10/J28*100</f>
        <v>2.2134847822921215</v>
      </c>
      <c r="L10" s="19">
        <f>J29*K10/100</f>
        <v>31.630697538954418</v>
      </c>
      <c r="M10" s="55">
        <f>J10+L10</f>
        <v>335.63069753895439</v>
      </c>
      <c r="N10" s="59">
        <f t="shared" si="1"/>
        <v>503.44604630843162</v>
      </c>
    </row>
    <row r="11" spans="1:14" x14ac:dyDescent="0.25">
      <c r="A11" s="13" t="s">
        <v>8</v>
      </c>
      <c r="B11" s="5">
        <v>4480</v>
      </c>
      <c r="C11" s="22">
        <v>392</v>
      </c>
      <c r="D11" s="9">
        <f>C11/J28*100</f>
        <v>2.8542303771661568</v>
      </c>
      <c r="E11" s="19">
        <f>D11*J29/100</f>
        <v>40.786952089704386</v>
      </c>
      <c r="F11" s="50">
        <f t="shared" si="2"/>
        <v>432.78695208970441</v>
      </c>
      <c r="G11" s="41">
        <f t="shared" si="0"/>
        <v>649.18042813455668</v>
      </c>
      <c r="H11" s="13" t="s">
        <v>36</v>
      </c>
      <c r="I11" s="46">
        <v>4460</v>
      </c>
      <c r="J11" s="10">
        <v>306</v>
      </c>
      <c r="K11" s="19">
        <f>J11/J28*100</f>
        <v>2.2280471821756227</v>
      </c>
      <c r="L11" s="19">
        <f>K11*J29/100</f>
        <v>31.838794233289651</v>
      </c>
      <c r="M11" s="55">
        <f>J11+L11</f>
        <v>337.83879423328966</v>
      </c>
      <c r="N11" s="59">
        <f t="shared" si="1"/>
        <v>506.75819134993446</v>
      </c>
    </row>
    <row r="12" spans="1:14" x14ac:dyDescent="0.25">
      <c r="A12" s="13" t="s">
        <v>9</v>
      </c>
      <c r="B12" s="5">
        <v>4481</v>
      </c>
      <c r="C12" s="22">
        <v>300</v>
      </c>
      <c r="D12" s="9">
        <f>C12/J28*100</f>
        <v>2.1843599825251201</v>
      </c>
      <c r="E12" s="19">
        <f>D12*J29/100</f>
        <v>31.214504150283965</v>
      </c>
      <c r="F12" s="50">
        <f t="shared" si="2"/>
        <v>331.21450415028397</v>
      </c>
      <c r="G12" s="41">
        <f t="shared" si="0"/>
        <v>496.82175622542593</v>
      </c>
      <c r="H12" s="13" t="s">
        <v>37</v>
      </c>
      <c r="I12" s="46">
        <v>4462</v>
      </c>
      <c r="J12" s="10">
        <v>347</v>
      </c>
      <c r="K12" s="19">
        <f>J12/J28*100</f>
        <v>2.526576379787389</v>
      </c>
      <c r="L12" s="19">
        <f>K12*J29/100</f>
        <v>36.104776467161784</v>
      </c>
      <c r="M12" s="55">
        <f>J12+L12</f>
        <v>383.1047764671618</v>
      </c>
      <c r="N12" s="59">
        <f t="shared" si="1"/>
        <v>574.65716470074267</v>
      </c>
    </row>
    <row r="13" spans="1:14" x14ac:dyDescent="0.25">
      <c r="A13" s="13" t="s">
        <v>10</v>
      </c>
      <c r="B13" s="5">
        <v>4482</v>
      </c>
      <c r="C13" s="22">
        <v>300</v>
      </c>
      <c r="D13" s="9">
        <f>C13/J28*100</f>
        <v>2.1843599825251201</v>
      </c>
      <c r="E13" s="19">
        <f>D13*J29/100</f>
        <v>31.214504150283965</v>
      </c>
      <c r="F13" s="50">
        <f t="shared" si="2"/>
        <v>331.21450415028397</v>
      </c>
      <c r="G13" s="41">
        <f t="shared" si="0"/>
        <v>496.82175622542593</v>
      </c>
      <c r="H13" s="13" t="s">
        <v>38</v>
      </c>
      <c r="I13" s="46">
        <v>4463</v>
      </c>
      <c r="J13" s="10">
        <v>326</v>
      </c>
      <c r="K13" s="19">
        <f>J13/J28*100</f>
        <v>2.3736711810106303</v>
      </c>
      <c r="L13" s="19">
        <f>K13*J29/100</f>
        <v>33.919761176641913</v>
      </c>
      <c r="M13" s="55">
        <f>J13+L13</f>
        <v>359.91976117664194</v>
      </c>
      <c r="N13" s="59">
        <f t="shared" si="1"/>
        <v>539.87964176496291</v>
      </c>
    </row>
    <row r="14" spans="1:14" x14ac:dyDescent="0.25">
      <c r="A14" s="13" t="s">
        <v>11</v>
      </c>
      <c r="B14" s="5" t="s">
        <v>50</v>
      </c>
      <c r="C14" s="22">
        <v>300</v>
      </c>
      <c r="D14" s="9">
        <f>C14/J28*100</f>
        <v>2.1843599825251201</v>
      </c>
      <c r="E14" s="19">
        <f>D14*J29/100</f>
        <v>31.214504150283965</v>
      </c>
      <c r="F14" s="50">
        <f t="shared" si="2"/>
        <v>331.21450415028397</v>
      </c>
      <c r="G14" s="41">
        <f t="shared" si="0"/>
        <v>496.82175622542593</v>
      </c>
      <c r="H14" s="13" t="s">
        <v>39</v>
      </c>
      <c r="I14" s="46" t="s">
        <v>56</v>
      </c>
      <c r="J14" s="10">
        <v>333</v>
      </c>
      <c r="K14" s="19">
        <f>J14/J28*100</f>
        <v>2.4246395806028835</v>
      </c>
      <c r="L14" s="19">
        <f>K14*J29/100</f>
        <v>34.648099606815201</v>
      </c>
      <c r="M14" s="55">
        <f>J14+L14</f>
        <v>367.64809960681521</v>
      </c>
      <c r="N14" s="59">
        <f t="shared" si="1"/>
        <v>551.47214941022276</v>
      </c>
    </row>
    <row r="15" spans="1:14" x14ac:dyDescent="0.25">
      <c r="A15" s="13" t="s">
        <v>12</v>
      </c>
      <c r="B15" s="5" t="s">
        <v>52</v>
      </c>
      <c r="C15" s="22">
        <v>300</v>
      </c>
      <c r="D15" s="9">
        <f>C15/J28*100</f>
        <v>2.1843599825251201</v>
      </c>
      <c r="E15" s="19">
        <f>D15*J29/100</f>
        <v>31.214504150283965</v>
      </c>
      <c r="F15" s="50">
        <f t="shared" si="2"/>
        <v>331.21450415028397</v>
      </c>
      <c r="G15" s="41">
        <f t="shared" si="0"/>
        <v>496.82175622542593</v>
      </c>
      <c r="H15" s="13" t="s">
        <v>40</v>
      </c>
      <c r="I15" s="46">
        <v>4422</v>
      </c>
      <c r="J15" s="10">
        <v>367</v>
      </c>
      <c r="K15" s="19">
        <f>J15/J28*100</f>
        <v>2.6722003786223967</v>
      </c>
      <c r="L15" s="19">
        <f>K15*J29/100</f>
        <v>38.18574341051405</v>
      </c>
      <c r="M15" s="55">
        <f>J15+L15</f>
        <v>405.18574341051408</v>
      </c>
      <c r="N15" s="59">
        <f t="shared" si="1"/>
        <v>607.77861511577112</v>
      </c>
    </row>
    <row r="16" spans="1:14" x14ac:dyDescent="0.25">
      <c r="A16" s="13" t="s">
        <v>13</v>
      </c>
      <c r="B16" s="5">
        <v>4485</v>
      </c>
      <c r="C16" s="22">
        <v>294</v>
      </c>
      <c r="D16" s="9">
        <f>C16/J28*100</f>
        <v>2.1406727828746175</v>
      </c>
      <c r="E16" s="19">
        <f>D16*J29/100</f>
        <v>30.590214067278286</v>
      </c>
      <c r="F16" s="50">
        <f t="shared" si="2"/>
        <v>324.59021406727828</v>
      </c>
      <c r="G16" s="41">
        <f t="shared" si="0"/>
        <v>486.88532110091739</v>
      </c>
      <c r="H16" s="13" t="s">
        <v>41</v>
      </c>
      <c r="I16" s="46">
        <v>4423</v>
      </c>
      <c r="J16" s="10">
        <v>399</v>
      </c>
      <c r="K16" s="19">
        <f>J16/J28*100</f>
        <v>2.90519877675841</v>
      </c>
      <c r="L16" s="19">
        <f>K16*J29/100</f>
        <v>41.515290519877681</v>
      </c>
      <c r="M16" s="55">
        <f>J16+L16</f>
        <v>440.51529051987768</v>
      </c>
      <c r="N16" s="59">
        <f t="shared" si="1"/>
        <v>660.77293577981652</v>
      </c>
    </row>
    <row r="17" spans="1:14" x14ac:dyDescent="0.25">
      <c r="A17" s="13" t="s">
        <v>14</v>
      </c>
      <c r="B17" s="5" t="s">
        <v>51</v>
      </c>
      <c r="C17" s="22">
        <v>306</v>
      </c>
      <c r="D17" s="9">
        <f>C17/J28*100</f>
        <v>2.2280471821756227</v>
      </c>
      <c r="E17" s="19">
        <f>D17*J29/100</f>
        <v>31.838794233289651</v>
      </c>
      <c r="F17" s="50">
        <f t="shared" si="2"/>
        <v>337.83879423328966</v>
      </c>
      <c r="G17" s="41">
        <f t="shared" si="0"/>
        <v>506.75819134993446</v>
      </c>
      <c r="H17" s="13" t="s">
        <v>42</v>
      </c>
      <c r="I17" s="5" t="s">
        <v>68</v>
      </c>
      <c r="J17" s="10">
        <v>344</v>
      </c>
      <c r="K17" s="9">
        <f>J17/J28*100</f>
        <v>2.5047327799621377</v>
      </c>
      <c r="L17" s="19">
        <f>K17*J29/100</f>
        <v>35.792631425658946</v>
      </c>
      <c r="M17" s="56">
        <f>J17+L17</f>
        <v>379.79263142565895</v>
      </c>
      <c r="N17" s="59">
        <f t="shared" si="1"/>
        <v>569.6889471384884</v>
      </c>
    </row>
    <row r="18" spans="1:14" x14ac:dyDescent="0.25">
      <c r="A18" s="13" t="s">
        <v>15</v>
      </c>
      <c r="B18" s="5">
        <v>4402</v>
      </c>
      <c r="C18" s="22">
        <v>307</v>
      </c>
      <c r="D18" s="9">
        <f>C18/J28*100</f>
        <v>2.2353283821173728</v>
      </c>
      <c r="E18" s="19">
        <f>D18*J29/100</f>
        <v>31.94284258045726</v>
      </c>
      <c r="F18" s="50">
        <f t="shared" si="2"/>
        <v>338.94284258045724</v>
      </c>
      <c r="G18" s="41">
        <f t="shared" si="0"/>
        <v>508.41426387068589</v>
      </c>
      <c r="H18" s="13" t="s">
        <v>43</v>
      </c>
      <c r="I18" s="5">
        <v>4465</v>
      </c>
      <c r="J18" s="26">
        <v>326</v>
      </c>
      <c r="K18" s="9">
        <f>J18/J28*100</f>
        <v>2.3736711810106303</v>
      </c>
      <c r="L18" s="19">
        <f>K18*J29/100</f>
        <v>33.919761176641913</v>
      </c>
      <c r="M18" s="56">
        <f>J18+L18</f>
        <v>359.91976117664194</v>
      </c>
      <c r="N18" s="59">
        <f t="shared" si="1"/>
        <v>539.87964176496291</v>
      </c>
    </row>
    <row r="19" spans="1:14" x14ac:dyDescent="0.25">
      <c r="A19" s="13" t="s">
        <v>16</v>
      </c>
      <c r="B19" s="5">
        <v>4403</v>
      </c>
      <c r="C19" s="22">
        <v>303</v>
      </c>
      <c r="D19" s="9">
        <f>C19/J28*100</f>
        <v>2.2062035823503714</v>
      </c>
      <c r="E19" s="19">
        <f>D19*J29/100</f>
        <v>31.526649191786806</v>
      </c>
      <c r="F19" s="50">
        <f t="shared" si="2"/>
        <v>334.52664919178682</v>
      </c>
      <c r="G19" s="41">
        <f t="shared" si="0"/>
        <v>501.7899737876802</v>
      </c>
      <c r="H19" s="13" t="s">
        <v>48</v>
      </c>
      <c r="I19" s="6" t="s">
        <v>49</v>
      </c>
      <c r="J19" s="10">
        <v>47</v>
      </c>
      <c r="K19" s="15" t="s">
        <v>66</v>
      </c>
      <c r="L19" s="19"/>
      <c r="M19" s="53"/>
      <c r="N19" s="60"/>
    </row>
    <row r="20" spans="1:14" x14ac:dyDescent="0.25">
      <c r="A20" s="13" t="s">
        <v>17</v>
      </c>
      <c r="B20" s="5">
        <v>4404</v>
      </c>
      <c r="C20" s="22">
        <v>305</v>
      </c>
      <c r="D20" s="9">
        <f>C20/J28*100</f>
        <v>2.2207659822338721</v>
      </c>
      <c r="E20" s="19">
        <f>D20*J29/100</f>
        <v>31.734745886122031</v>
      </c>
      <c r="F20" s="50">
        <f t="shared" si="2"/>
        <v>336.73474588612203</v>
      </c>
      <c r="G20" s="41">
        <f t="shared" si="0"/>
        <v>505.10211882918304</v>
      </c>
      <c r="H20" s="13" t="s">
        <v>48</v>
      </c>
      <c r="I20" s="5" t="s">
        <v>58</v>
      </c>
      <c r="J20" s="10">
        <v>27</v>
      </c>
      <c r="K20" s="15" t="s">
        <v>66</v>
      </c>
      <c r="L20" s="10"/>
      <c r="M20" s="53"/>
      <c r="N20" s="60"/>
    </row>
    <row r="21" spans="1:14" x14ac:dyDescent="0.25">
      <c r="A21" s="13" t="s">
        <v>18</v>
      </c>
      <c r="B21" s="5">
        <v>4405</v>
      </c>
      <c r="C21" s="22">
        <v>302</v>
      </c>
      <c r="D21" s="9">
        <f>C21/J28*100</f>
        <v>2.1989223824086208</v>
      </c>
      <c r="E21" s="19">
        <f>D21*J29/100</f>
        <v>31.422600844619193</v>
      </c>
      <c r="F21" s="50">
        <f t="shared" si="2"/>
        <v>333.42260084461918</v>
      </c>
      <c r="G21" s="41">
        <f t="shared" si="0"/>
        <v>500.13390126692877</v>
      </c>
      <c r="H21" s="13" t="s">
        <v>48</v>
      </c>
      <c r="I21" s="5" t="s">
        <v>59</v>
      </c>
      <c r="J21" s="10">
        <v>53</v>
      </c>
      <c r="K21" s="15" t="s">
        <v>66</v>
      </c>
      <c r="L21" s="10"/>
      <c r="M21" s="53"/>
      <c r="N21" s="60"/>
    </row>
    <row r="22" spans="1:14" x14ac:dyDescent="0.25">
      <c r="A22" s="13" t="s">
        <v>19</v>
      </c>
      <c r="B22" s="5">
        <v>4406</v>
      </c>
      <c r="C22" s="22">
        <v>304</v>
      </c>
      <c r="D22" s="9">
        <f>C22/J28*100</f>
        <v>2.2134847822921215</v>
      </c>
      <c r="E22" s="19">
        <f>D22*J29/100</f>
        <v>31.630697538954418</v>
      </c>
      <c r="F22" s="50">
        <f t="shared" si="2"/>
        <v>335.63069753895439</v>
      </c>
      <c r="G22" s="41">
        <f t="shared" si="0"/>
        <v>503.44604630843162</v>
      </c>
      <c r="H22" s="13" t="s">
        <v>48</v>
      </c>
      <c r="I22" s="5" t="s">
        <v>53</v>
      </c>
      <c r="J22" s="10">
        <v>130</v>
      </c>
      <c r="K22" s="15" t="s">
        <v>66</v>
      </c>
      <c r="L22" s="10"/>
      <c r="M22" s="52"/>
      <c r="N22" s="60"/>
    </row>
    <row r="23" spans="1:14" x14ac:dyDescent="0.25">
      <c r="A23" s="13" t="s">
        <v>20</v>
      </c>
      <c r="B23" s="5">
        <v>4407</v>
      </c>
      <c r="C23" s="22">
        <v>305</v>
      </c>
      <c r="D23" s="9">
        <f>C23/J28*100</f>
        <v>2.2207659822338721</v>
      </c>
      <c r="E23" s="19">
        <f>D23*J29/100</f>
        <v>31.734745886122031</v>
      </c>
      <c r="F23" s="50">
        <f t="shared" si="2"/>
        <v>336.73474588612203</v>
      </c>
      <c r="G23" s="41">
        <f t="shared" si="0"/>
        <v>505.10211882918304</v>
      </c>
      <c r="H23" s="13" t="s">
        <v>48</v>
      </c>
      <c r="I23" s="5" t="s">
        <v>61</v>
      </c>
      <c r="J23" s="10">
        <v>274</v>
      </c>
      <c r="K23" s="15" t="s">
        <v>66</v>
      </c>
      <c r="L23" s="10"/>
      <c r="M23" s="52"/>
      <c r="N23" s="61"/>
    </row>
    <row r="24" spans="1:14" x14ac:dyDescent="0.25">
      <c r="A24" s="13" t="s">
        <v>21</v>
      </c>
      <c r="B24" s="5" t="s">
        <v>54</v>
      </c>
      <c r="C24" s="22">
        <v>300</v>
      </c>
      <c r="D24" s="9">
        <f>C24/J28*100</f>
        <v>2.1843599825251201</v>
      </c>
      <c r="E24" s="19">
        <f>D24*J29/100</f>
        <v>31.214504150283965</v>
      </c>
      <c r="F24" s="50">
        <f t="shared" si="2"/>
        <v>331.21450415028397</v>
      </c>
      <c r="G24" s="41">
        <f t="shared" si="0"/>
        <v>496.82175622542593</v>
      </c>
      <c r="H24" s="13" t="s">
        <v>48</v>
      </c>
      <c r="I24" s="5" t="s">
        <v>60</v>
      </c>
      <c r="J24" s="10">
        <v>898</v>
      </c>
      <c r="K24" s="15" t="s">
        <v>66</v>
      </c>
      <c r="L24" s="10"/>
      <c r="M24" s="52"/>
      <c r="N24" s="61"/>
    </row>
    <row r="25" spans="1:14" x14ac:dyDescent="0.25">
      <c r="A25" s="13" t="s">
        <v>22</v>
      </c>
      <c r="B25" s="5">
        <v>4409</v>
      </c>
      <c r="C25" s="22">
        <v>302</v>
      </c>
      <c r="D25" s="9">
        <f>C25/J28*100</f>
        <v>2.1989223824086208</v>
      </c>
      <c r="E25" s="19">
        <f>D25*J29/100</f>
        <v>31.422600844619193</v>
      </c>
      <c r="F25" s="50">
        <f t="shared" si="2"/>
        <v>333.42260084461918</v>
      </c>
      <c r="G25" s="41">
        <f t="shared" si="0"/>
        <v>500.13390126692877</v>
      </c>
      <c r="H25" s="13"/>
      <c r="I25" s="10"/>
      <c r="J25" s="25"/>
      <c r="K25" s="15"/>
      <c r="L25" s="10"/>
      <c r="M25" s="52"/>
      <c r="N25" s="61"/>
    </row>
    <row r="26" spans="1:14" x14ac:dyDescent="0.25">
      <c r="A26" s="13" t="s">
        <v>23</v>
      </c>
      <c r="B26" s="5">
        <v>4410</v>
      </c>
      <c r="C26" s="22">
        <v>303</v>
      </c>
      <c r="D26" s="9">
        <f>C26/J28*100</f>
        <v>2.2062035823503714</v>
      </c>
      <c r="E26" s="19">
        <f>D26*J29/100</f>
        <v>31.526649191786806</v>
      </c>
      <c r="F26" s="50">
        <f t="shared" si="2"/>
        <v>334.52664919178682</v>
      </c>
      <c r="G26" s="41">
        <f t="shared" si="0"/>
        <v>501.7899737876802</v>
      </c>
      <c r="H26" s="13"/>
      <c r="I26" s="10"/>
      <c r="J26" s="10"/>
      <c r="K26" s="10"/>
      <c r="L26" s="10"/>
      <c r="M26" s="52"/>
      <c r="N26" s="61"/>
    </row>
    <row r="27" spans="1:14" x14ac:dyDescent="0.25">
      <c r="A27" s="13" t="s">
        <v>24</v>
      </c>
      <c r="B27" s="5">
        <v>4411</v>
      </c>
      <c r="C27" s="22">
        <v>301</v>
      </c>
      <c r="D27" s="9">
        <f>C27/J28*100</f>
        <v>2.1916411824668707</v>
      </c>
      <c r="E27" s="19">
        <f>D27*J29/100</f>
        <v>31.318552497451584</v>
      </c>
      <c r="F27" s="50">
        <f t="shared" si="2"/>
        <v>332.31855249745161</v>
      </c>
      <c r="G27" s="41">
        <f t="shared" si="0"/>
        <v>498.47782874617741</v>
      </c>
      <c r="H27" s="47" t="s">
        <v>67</v>
      </c>
      <c r="I27" s="16"/>
      <c r="J27" s="17">
        <v>15163</v>
      </c>
      <c r="K27" s="16">
        <v>100</v>
      </c>
      <c r="L27" s="16"/>
      <c r="M27" s="49"/>
      <c r="N27" s="61"/>
    </row>
    <row r="28" spans="1:14" x14ac:dyDescent="0.25">
      <c r="A28" s="13" t="s">
        <v>25</v>
      </c>
      <c r="B28" s="5">
        <v>4412</v>
      </c>
      <c r="C28" s="22">
        <v>292</v>
      </c>
      <c r="D28" s="9">
        <f>C28/J28*100</f>
        <v>2.1261103829911172</v>
      </c>
      <c r="E28" s="19">
        <f>D28*J29/100</f>
        <v>30.382117372943068</v>
      </c>
      <c r="F28" s="50">
        <f t="shared" si="2"/>
        <v>322.38211737294307</v>
      </c>
      <c r="G28" s="41">
        <f t="shared" si="0"/>
        <v>483.57317605941461</v>
      </c>
      <c r="H28" s="47" t="s">
        <v>62</v>
      </c>
      <c r="I28" s="16"/>
      <c r="J28" s="17">
        <f>J27-J29</f>
        <v>13734</v>
      </c>
      <c r="K28" s="18"/>
      <c r="L28" s="16"/>
      <c r="M28" s="49"/>
      <c r="N28" s="61"/>
    </row>
    <row r="29" spans="1:14" x14ac:dyDescent="0.25">
      <c r="A29" s="13" t="s">
        <v>26</v>
      </c>
      <c r="B29" s="5">
        <v>4413</v>
      </c>
      <c r="C29" s="22">
        <v>302</v>
      </c>
      <c r="D29" s="9">
        <f>C29/J28*100</f>
        <v>2.1989223824086208</v>
      </c>
      <c r="E29" s="19">
        <f>D29*J29/100</f>
        <v>31.422600844619193</v>
      </c>
      <c r="F29" s="50">
        <f t="shared" si="2"/>
        <v>333.42260084461918</v>
      </c>
      <c r="G29" s="41">
        <f t="shared" si="0"/>
        <v>500.13390126692877</v>
      </c>
      <c r="H29" s="47" t="s">
        <v>57</v>
      </c>
      <c r="I29" s="16"/>
      <c r="J29" s="17">
        <f>J19+J20+J21+J22+J23+J24+J25</f>
        <v>1429</v>
      </c>
      <c r="K29" s="16"/>
      <c r="L29" s="16"/>
      <c r="M29" s="49"/>
      <c r="N29" s="61"/>
    </row>
    <row r="30" spans="1:14" x14ac:dyDescent="0.25">
      <c r="A30" s="13" t="s">
        <v>27</v>
      </c>
      <c r="B30" s="5">
        <v>4414</v>
      </c>
      <c r="C30" s="22">
        <v>307</v>
      </c>
      <c r="D30" s="9">
        <f>C30/J28*100</f>
        <v>2.2353283821173728</v>
      </c>
      <c r="E30" s="19">
        <f>D30*J29/100</f>
        <v>31.94284258045726</v>
      </c>
      <c r="F30" s="50">
        <f t="shared" si="2"/>
        <v>338.94284258045724</v>
      </c>
      <c r="G30" s="41">
        <f t="shared" si="0"/>
        <v>508.41426387068589</v>
      </c>
      <c r="H30" s="13"/>
      <c r="I30" s="10"/>
      <c r="J30" s="10"/>
      <c r="K30" s="10"/>
      <c r="L30" s="10"/>
      <c r="M30" s="52"/>
      <c r="N30" s="61"/>
    </row>
    <row r="31" spans="1:14" ht="15.75" thickBot="1" x14ac:dyDescent="0.3">
      <c r="A31" s="14" t="s">
        <v>28</v>
      </c>
      <c r="B31" s="7">
        <v>4415</v>
      </c>
      <c r="C31" s="68">
        <v>424</v>
      </c>
      <c r="D31" s="69">
        <f>C31/J28*100</f>
        <v>3.0872287753021697</v>
      </c>
      <c r="E31" s="12">
        <f>D31*J29/100</f>
        <v>44.116499199068002</v>
      </c>
      <c r="F31" s="70">
        <f t="shared" si="2"/>
        <v>468.11649919906802</v>
      </c>
      <c r="G31" s="42">
        <f t="shared" si="0"/>
        <v>702.17474879860197</v>
      </c>
      <c r="H31" s="14"/>
      <c r="I31" s="11"/>
      <c r="J31" s="11"/>
      <c r="K31" s="11"/>
      <c r="L31" s="11"/>
      <c r="M31" s="54"/>
      <c r="N31" s="62"/>
    </row>
    <row r="32" spans="1:14" x14ac:dyDescent="0.25">
      <c r="C32" s="4"/>
      <c r="D32" s="8"/>
      <c r="H32" s="1"/>
      <c r="I32" s="1"/>
    </row>
    <row r="33" spans="1:10" x14ac:dyDescent="0.25">
      <c r="A33" s="71" t="s">
        <v>74</v>
      </c>
      <c r="C33" s="1"/>
      <c r="D33" s="3"/>
      <c r="E33" s="2"/>
      <c r="F33" s="27"/>
      <c r="G33" s="27"/>
      <c r="H33" s="1"/>
      <c r="I33" s="1"/>
    </row>
    <row r="34" spans="1:10" x14ac:dyDescent="0.25">
      <c r="A34" s="29"/>
      <c r="B34" s="29"/>
      <c r="C34" s="30"/>
      <c r="D34" s="32"/>
      <c r="E34" s="32"/>
      <c r="F34" s="33"/>
      <c r="G34" s="33"/>
      <c r="H34" s="1"/>
      <c r="I34" s="1"/>
    </row>
    <row r="35" spans="1:10" x14ac:dyDescent="0.25">
      <c r="A35" s="29"/>
      <c r="B35" s="29"/>
      <c r="C35" s="29"/>
      <c r="D35" s="33"/>
      <c r="E35" s="33"/>
      <c r="F35" s="31"/>
      <c r="G35" s="31"/>
      <c r="H35" s="1"/>
      <c r="I35" s="1"/>
    </row>
    <row r="36" spans="1:10" x14ac:dyDescent="0.25">
      <c r="A36" s="29"/>
      <c r="B36" s="29"/>
      <c r="C36" s="29"/>
      <c r="D36" s="33"/>
      <c r="E36" s="31"/>
      <c r="F36" s="31"/>
      <c r="G36" s="31"/>
      <c r="H36" s="1"/>
      <c r="I36" s="1"/>
    </row>
    <row r="37" spans="1:10" x14ac:dyDescent="0.25">
      <c r="A37" s="29"/>
      <c r="B37" s="29"/>
    </row>
    <row r="39" spans="1:10" x14ac:dyDescent="0.25">
      <c r="F39"/>
      <c r="G39"/>
      <c r="J39" s="2"/>
    </row>
    <row r="40" spans="1:10" x14ac:dyDescent="0.25">
      <c r="F40"/>
      <c r="G40"/>
      <c r="J40" s="2"/>
    </row>
    <row r="42" spans="1:10" x14ac:dyDescent="0.25">
      <c r="F42" s="37"/>
      <c r="G42" s="37"/>
      <c r="J42" s="2"/>
    </row>
  </sheetData>
  <mergeCells count="1">
    <mergeCell ref="A1:M2"/>
  </mergeCells>
  <pageMargins left="0" right="0" top="0.59055118110236227" bottom="0.19685039370078741" header="0.39370078740157483" footer="0"/>
  <pageSetup paperSize="9" orientation="landscape" horizontalDpi="4294967293" r:id="rId1"/>
  <headerFooter>
    <oddHeader>&amp;L&amp;G&amp;C&amp;12ZO ČZS Břeclav Štěpnice I.&amp;R&amp;D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chodníků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Milatová</dc:creator>
  <cp:lastModifiedBy>Dasa</cp:lastModifiedBy>
  <cp:lastPrinted>2021-05-02T07:32:28Z</cp:lastPrinted>
  <dcterms:created xsi:type="dcterms:W3CDTF">2019-04-04T07:41:08Z</dcterms:created>
  <dcterms:modified xsi:type="dcterms:W3CDTF">2021-05-02T07:32:36Z</dcterms:modified>
</cp:coreProperties>
</file>